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aram\Desktop\Fee Models PMS\"/>
    </mc:Choice>
  </mc:AlternateContent>
  <xr:revisionPtr revIDLastSave="0" documentId="13_ncr:1_{40AD7889-DE28-426A-A64C-575699422C97}" xr6:coauthVersionLast="47" xr6:coauthVersionMax="47" xr10:uidLastSave="{00000000-0000-0000-0000-000000000000}"/>
  <bookViews>
    <workbookView xWindow="-120" yWindow="-120" windowWidth="20730" windowHeight="11040" xr2:uid="{072F2EFD-8EB4-E34D-B618-842F3B803762}"/>
  </bookViews>
  <sheets>
    <sheet name="Variable Fee 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1" i="1" s="1"/>
  <c r="E17" i="1" s="1"/>
  <c r="D20" i="1"/>
  <c r="D22" i="1"/>
  <c r="E22" i="1"/>
  <c r="F22" i="1"/>
  <c r="D24" i="1"/>
  <c r="D25" i="1" s="1"/>
  <c r="D9" i="1"/>
  <c r="D6" i="1"/>
  <c r="E19" i="1" l="1"/>
  <c r="E20" i="1"/>
  <c r="E24" i="1" s="1"/>
  <c r="E25" i="1" s="1"/>
  <c r="D7" i="1"/>
  <c r="D8" i="1" s="1"/>
  <c r="E21" i="1" l="1"/>
  <c r="F17" i="1" s="1"/>
  <c r="E9" i="1"/>
  <c r="D10" i="1"/>
  <c r="D11" i="1" s="1"/>
  <c r="D12" i="1" s="1"/>
  <c r="F19" i="1" l="1"/>
  <c r="F20" i="1"/>
  <c r="E4" i="1"/>
  <c r="E6" i="1" s="1"/>
  <c r="F9" i="1"/>
  <c r="F21" i="1" l="1"/>
  <c r="F23" i="1" s="1"/>
  <c r="F24" i="1" s="1"/>
  <c r="F25" i="1" s="1"/>
  <c r="E7" i="1"/>
  <c r="E11" i="1" s="1"/>
  <c r="E12" i="1" s="1"/>
  <c r="E8" i="1" l="1"/>
  <c r="F4" i="1" s="1"/>
  <c r="F6" i="1" s="1"/>
  <c r="F7" i="1" l="1"/>
  <c r="F8" i="1" s="1"/>
  <c r="F10" i="1" s="1"/>
  <c r="F11" i="1" s="1"/>
  <c r="F12" i="1" s="1"/>
</calcChain>
</file>

<file path=xl/sharedStrings.xml><?xml version="1.0" encoding="utf-8"?>
<sst xmlns="http://schemas.openxmlformats.org/spreadsheetml/2006/main" count="28" uniqueCount="15">
  <si>
    <t>Year 1</t>
  </si>
  <si>
    <t>Year 2</t>
  </si>
  <si>
    <t>Year 3</t>
  </si>
  <si>
    <t>Returns</t>
  </si>
  <si>
    <t>AUM - Opening</t>
  </si>
  <si>
    <t>Performance Fee @ 20%</t>
  </si>
  <si>
    <t>Hurdle @ 10%</t>
  </si>
  <si>
    <t>Total Fee</t>
  </si>
  <si>
    <t>AUM - Ending, before variable fee</t>
  </si>
  <si>
    <t>Total Fee %</t>
  </si>
  <si>
    <t>Annual Fee @ 1%</t>
  </si>
  <si>
    <t>Particulars</t>
  </si>
  <si>
    <t>Total of: AUM Opening &amp; Returns</t>
  </si>
  <si>
    <t>Scenario 1 - Variable Fee (high water mark) : Basis of Calculation</t>
  </si>
  <si>
    <t>Scenario 2 - Variable Fee (high water mark) : Basis of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</si>
</sst>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5"/>
      <name val="Arial"/>
      <family val="2"/>
    </font>
    <font>
      <b/>
      <sz val="10"/>
      <color rgb="FFC00000"/>
      <name val="Arial"/>
      <family val="2"/>
    </font>
    <font>
      <b/>
      <sz val="10"/>
      <color rgb="FF0000FF"/>
      <name val="Arial"/>
      <family val="2"/>
    </font>
    <font>
      <b/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0" fontId="3" fillId="0" borderId="1" xfId="2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10" fontId="3" fillId="0" borderId="0" xfId="2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9" fontId="8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E4F3-D8CF-3843-BAC1-51127C0254FC}">
  <dimension ref="B2:J28"/>
  <sheetViews>
    <sheetView tabSelected="1" zoomScaleNormal="100" workbookViewId="0">
      <selection activeCell="B2" sqref="B2"/>
    </sheetView>
  </sheetViews>
  <sheetFormatPr defaultColWidth="11" defaultRowHeight="20.100000000000001" customHeight="1" x14ac:dyDescent="0.25"/>
  <cols>
    <col min="1" max="1" width="11" style="7"/>
    <col min="2" max="2" width="5.625" style="7" customWidth="1"/>
    <col min="3" max="3" width="28.25" style="7" customWidth="1"/>
    <col min="4" max="6" width="14.5" style="7" bestFit="1" customWidth="1"/>
    <col min="7" max="16384" width="11" style="7"/>
  </cols>
  <sheetData>
    <row r="2" spans="2:6" ht="20.100000000000001" customHeight="1" x14ac:dyDescent="0.25">
      <c r="B2" s="1">
        <v>1</v>
      </c>
      <c r="C2" s="23" t="s">
        <v>13</v>
      </c>
      <c r="D2" s="23"/>
      <c r="E2" s="23"/>
      <c r="F2" s="23"/>
    </row>
    <row r="3" spans="2:6" ht="20.100000000000001" customHeight="1" x14ac:dyDescent="0.25">
      <c r="C3" s="10" t="s">
        <v>11</v>
      </c>
      <c r="D3" s="1" t="s">
        <v>0</v>
      </c>
      <c r="E3" s="1" t="s">
        <v>1</v>
      </c>
      <c r="F3" s="1" t="s">
        <v>2</v>
      </c>
    </row>
    <row r="4" spans="2:6" ht="20.100000000000001" customHeight="1" x14ac:dyDescent="0.25">
      <c r="C4" s="2" t="s">
        <v>4</v>
      </c>
      <c r="D4" s="3">
        <v>10000000</v>
      </c>
      <c r="E4" s="3">
        <f>D8-D10</f>
        <v>11314000</v>
      </c>
      <c r="F4" s="3">
        <f>E8</f>
        <v>11200860</v>
      </c>
    </row>
    <row r="5" spans="2:6" ht="20.100000000000001" customHeight="1" x14ac:dyDescent="0.25">
      <c r="C5" s="19" t="s">
        <v>3</v>
      </c>
      <c r="D5" s="20">
        <v>0.15</v>
      </c>
      <c r="E5" s="20">
        <v>0</v>
      </c>
      <c r="F5" s="20">
        <v>0.3</v>
      </c>
    </row>
    <row r="6" spans="2:6" ht="20.100000000000001" customHeight="1" x14ac:dyDescent="0.25">
      <c r="C6" s="18" t="s">
        <v>12</v>
      </c>
      <c r="D6" s="6">
        <f>D4*(1+D5)</f>
        <v>11500000</v>
      </c>
      <c r="E6" s="6">
        <f>E4*(1+E5)</f>
        <v>11314000</v>
      </c>
      <c r="F6" s="6">
        <f>F4*(1+F5)</f>
        <v>14561118</v>
      </c>
    </row>
    <row r="7" spans="2:6" ht="20.100000000000001" customHeight="1" x14ac:dyDescent="0.25">
      <c r="C7" s="12" t="s">
        <v>10</v>
      </c>
      <c r="D7" s="13">
        <f>AVERAGE(D4,D6)*1%</f>
        <v>107500</v>
      </c>
      <c r="E7" s="13">
        <f>AVERAGE(E4,E6)*1%</f>
        <v>113140</v>
      </c>
      <c r="F7" s="13">
        <f>AVERAGE(F4,F6)*1%</f>
        <v>128809.89</v>
      </c>
    </row>
    <row r="8" spans="2:6" ht="20.100000000000001" customHeight="1" x14ac:dyDescent="0.25">
      <c r="C8" s="2" t="s">
        <v>8</v>
      </c>
      <c r="D8" s="4">
        <f>D6-D7</f>
        <v>11392500</v>
      </c>
      <c r="E8" s="4">
        <f>E6-E7</f>
        <v>11200860</v>
      </c>
      <c r="F8" s="4">
        <f>F6-F7</f>
        <v>14432308.109999999</v>
      </c>
    </row>
    <row r="9" spans="2:6" ht="20.100000000000001" customHeight="1" x14ac:dyDescent="0.25">
      <c r="C9" s="2" t="s">
        <v>6</v>
      </c>
      <c r="D9" s="4">
        <f>D4*(1+10%)</f>
        <v>11000000</v>
      </c>
      <c r="E9" s="4">
        <f>D8*(1+10%)</f>
        <v>12531750.000000002</v>
      </c>
      <c r="F9" s="4">
        <f>E9*(1+10%)</f>
        <v>13784925.000000004</v>
      </c>
    </row>
    <row r="10" spans="2:6" ht="20.100000000000001" customHeight="1" x14ac:dyDescent="0.25">
      <c r="C10" s="14" t="s">
        <v>5</v>
      </c>
      <c r="D10" s="15">
        <f>(D8-D9)*20%</f>
        <v>78500</v>
      </c>
      <c r="E10" s="14">
        <v>0</v>
      </c>
      <c r="F10" s="15">
        <f>(F8-F9)*20%</f>
        <v>129476.62199999914</v>
      </c>
    </row>
    <row r="11" spans="2:6" ht="20.100000000000001" customHeight="1" x14ac:dyDescent="0.25">
      <c r="C11" s="16" t="s">
        <v>7</v>
      </c>
      <c r="D11" s="17">
        <f>D7+D10</f>
        <v>186000</v>
      </c>
      <c r="E11" s="17">
        <f>E7+E10</f>
        <v>113140</v>
      </c>
      <c r="F11" s="17">
        <f>F7+F10</f>
        <v>258286.51199999914</v>
      </c>
    </row>
    <row r="12" spans="2:6" ht="20.100000000000001" customHeight="1" x14ac:dyDescent="0.25">
      <c r="C12" s="2" t="s">
        <v>9</v>
      </c>
      <c r="D12" s="5">
        <f>D11/D4</f>
        <v>1.8599999999999998E-2</v>
      </c>
      <c r="E12" s="5">
        <f>E11/E4</f>
        <v>0.01</v>
      </c>
      <c r="F12" s="5">
        <f>F11/F4</f>
        <v>2.3059525072181879E-2</v>
      </c>
    </row>
    <row r="13" spans="2:6" ht="20.100000000000001" customHeight="1" x14ac:dyDescent="0.25">
      <c r="D13" s="11"/>
      <c r="E13" s="11"/>
      <c r="F13" s="11"/>
    </row>
    <row r="15" spans="2:6" ht="20.100000000000001" customHeight="1" x14ac:dyDescent="0.25">
      <c r="B15" s="1">
        <v>2</v>
      </c>
      <c r="C15" s="24" t="s">
        <v>14</v>
      </c>
      <c r="D15" s="25"/>
      <c r="E15" s="25"/>
      <c r="F15" s="26"/>
    </row>
    <row r="16" spans="2:6" ht="20.100000000000001" customHeight="1" x14ac:dyDescent="0.25">
      <c r="C16" s="1" t="s">
        <v>11</v>
      </c>
      <c r="D16" s="1" t="s">
        <v>0</v>
      </c>
      <c r="E16" s="1" t="s">
        <v>1</v>
      </c>
      <c r="F16" s="1" t="s">
        <v>2</v>
      </c>
    </row>
    <row r="17" spans="3:10" ht="20.100000000000001" customHeight="1" x14ac:dyDescent="0.25">
      <c r="C17" s="2" t="s">
        <v>4</v>
      </c>
      <c r="D17" s="3">
        <v>10000000</v>
      </c>
      <c r="E17" s="3">
        <f>D21</f>
        <v>8905000</v>
      </c>
      <c r="F17" s="3">
        <f>E21</f>
        <v>10145021.25</v>
      </c>
    </row>
    <row r="18" spans="3:10" ht="20.100000000000001" customHeight="1" x14ac:dyDescent="0.25">
      <c r="C18" s="19" t="s">
        <v>3</v>
      </c>
      <c r="D18" s="20">
        <v>-0.1</v>
      </c>
      <c r="E18" s="20">
        <v>0.15</v>
      </c>
      <c r="F18" s="20">
        <v>0.35</v>
      </c>
    </row>
    <row r="19" spans="3:10" ht="20.100000000000001" customHeight="1" x14ac:dyDescent="0.25">
      <c r="C19" s="18" t="s">
        <v>12</v>
      </c>
      <c r="D19" s="6">
        <f>D17*(1+D18)</f>
        <v>9000000</v>
      </c>
      <c r="E19" s="6">
        <f>E17*(1+E18)</f>
        <v>10240750</v>
      </c>
      <c r="F19" s="6">
        <f>F17*(1+F18)</f>
        <v>13695778.6875</v>
      </c>
    </row>
    <row r="20" spans="3:10" ht="20.100000000000001" customHeight="1" x14ac:dyDescent="0.25">
      <c r="C20" s="21" t="s">
        <v>10</v>
      </c>
      <c r="D20" s="22">
        <f>AVERAGE(D17,D19)*1%</f>
        <v>95000</v>
      </c>
      <c r="E20" s="22">
        <f>AVERAGE(E17,E19)*1%</f>
        <v>95728.75</v>
      </c>
      <c r="F20" s="22">
        <f>AVERAGE(F17,F19)*1%</f>
        <v>119203.99968750001</v>
      </c>
    </row>
    <row r="21" spans="3:10" ht="20.100000000000001" customHeight="1" x14ac:dyDescent="0.25">
      <c r="C21" s="2" t="s">
        <v>8</v>
      </c>
      <c r="D21" s="4">
        <f>D19-D20</f>
        <v>8905000</v>
      </c>
      <c r="E21" s="4">
        <f>E19-E20</f>
        <v>10145021.25</v>
      </c>
      <c r="F21" s="4">
        <f>F19-F20</f>
        <v>13576574.6878125</v>
      </c>
    </row>
    <row r="22" spans="3:10" ht="20.100000000000001" customHeight="1" x14ac:dyDescent="0.25">
      <c r="C22" s="2" t="s">
        <v>6</v>
      </c>
      <c r="D22" s="4">
        <f>D17*(1+10%)</f>
        <v>11000000</v>
      </c>
      <c r="E22" s="4">
        <f>D22*(1+10%)</f>
        <v>12100000.000000002</v>
      </c>
      <c r="F22" s="4">
        <f>E22*(1+10%)</f>
        <v>13310000.000000004</v>
      </c>
      <c r="H22" s="8"/>
      <c r="I22" s="8"/>
      <c r="J22" s="8"/>
    </row>
    <row r="23" spans="3:10" ht="20.100000000000001" customHeight="1" x14ac:dyDescent="0.25">
      <c r="C23" s="14" t="s">
        <v>5</v>
      </c>
      <c r="D23" s="15">
        <v>0</v>
      </c>
      <c r="E23" s="15">
        <v>0</v>
      </c>
      <c r="F23" s="15">
        <f>(F21-F22)*20%</f>
        <v>53314.937562499195</v>
      </c>
    </row>
    <row r="24" spans="3:10" ht="20.100000000000001" customHeight="1" x14ac:dyDescent="0.25">
      <c r="C24" s="16" t="s">
        <v>7</v>
      </c>
      <c r="D24" s="17">
        <f>D20+D23</f>
        <v>95000</v>
      </c>
      <c r="E24" s="17">
        <f>E20+E23</f>
        <v>95728.75</v>
      </c>
      <c r="F24" s="17">
        <f>F20+F23</f>
        <v>172518.9372499992</v>
      </c>
    </row>
    <row r="25" spans="3:10" ht="20.100000000000001" customHeight="1" x14ac:dyDescent="0.25">
      <c r="C25" s="2" t="s">
        <v>9</v>
      </c>
      <c r="D25" s="5">
        <f>D24/D17</f>
        <v>9.4999999999999998E-3</v>
      </c>
      <c r="E25" s="5">
        <f>E24/E17</f>
        <v>1.0749999999999999E-2</v>
      </c>
      <c r="F25" s="5">
        <f>F24/F17</f>
        <v>1.7005281014073698E-2</v>
      </c>
    </row>
    <row r="27" spans="3:10" ht="20.100000000000001" customHeight="1" x14ac:dyDescent="0.25">
      <c r="F27" s="8"/>
    </row>
    <row r="28" spans="3:10" ht="20.100000000000001" customHeight="1" x14ac:dyDescent="0.25">
      <c r="F28" s="9"/>
    </row>
  </sheetData>
  <mergeCells count="2">
    <mergeCell ref="C2:F2"/>
    <mergeCell ref="C15:F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 Fee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CIPL</dc:creator>
  <cp:lastModifiedBy>Bopanna</cp:lastModifiedBy>
  <dcterms:created xsi:type="dcterms:W3CDTF">2024-12-03T11:15:42Z</dcterms:created>
  <dcterms:modified xsi:type="dcterms:W3CDTF">2026-09-02T10:40:02Z</dcterms:modified>
</cp:coreProperties>
</file>